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defaultThemeVersion="124226"/>
  <mc:AlternateContent xmlns:mc="http://schemas.openxmlformats.org/markup-compatibility/2006">
    <mc:Choice Requires="x15">
      <x15ac:absPath xmlns:x15ac="http://schemas.microsoft.com/office/spreadsheetml/2010/11/ac" url="C:\Users\Vaidotas UNICEF LT\OneDrive\Desktop\"/>
    </mc:Choice>
  </mc:AlternateContent>
  <xr:revisionPtr revIDLastSave="0" documentId="13_ncr:1_{FA25C6B5-3D22-4368-A75E-29A65FB518F9}" xr6:coauthVersionLast="47" xr6:coauthVersionMax="47" xr10:uidLastSave="{00000000-0000-0000-0000-000000000000}"/>
  <bookViews>
    <workbookView xWindow="-108" yWindow="-108" windowWidth="23256" windowHeight="12576" xr2:uid="{00000000-000D-0000-FFFF-FFFF00000000}"/>
  </bookViews>
  <sheets>
    <sheet name="Lapas1" sheetId="1" r:id="rId1"/>
  </sheets>
  <definedNames>
    <definedName name="_xlnm.Print_Area" localSheetId="0">Lapas1!$A$1:$O$22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19" i="1" l="1"/>
  <c r="L17" i="1"/>
  <c r="K17" i="1"/>
  <c r="J17" i="1"/>
  <c r="J15" i="1"/>
  <c r="K14" i="1"/>
  <c r="K16" i="1"/>
</calcChain>
</file>

<file path=xl/sharedStrings.xml><?xml version="1.0" encoding="utf-8"?>
<sst xmlns="http://schemas.openxmlformats.org/spreadsheetml/2006/main" count="67" uniqueCount="60">
  <si>
    <t>Eil. Nr.</t>
  </si>
  <si>
    <t>IŠ VISO:</t>
  </si>
  <si>
    <t>Iš viso</t>
  </si>
  <si>
    <t>Projekto stebėsenos rodikliai ir jų reikšmės</t>
  </si>
  <si>
    <t>Nurodo-mos pildomos eilutės numeris numeraci-jos didėjimo tvarka</t>
  </si>
  <si>
    <t>Pareiškėjo pavadinimas ir kontaktiniai duomenys</t>
  </si>
  <si>
    <t xml:space="preserve">Kiti projekto finansavimo šaltiniai </t>
  </si>
  <si>
    <t>(nurodomas sąrašo numeris)</t>
  </si>
  <si>
    <t xml:space="preserve"> Vietos plėtros projekto (toliau – projektas) preliminarus pavadinimas</t>
  </si>
  <si>
    <t>Kvietimo Nr.</t>
  </si>
  <si>
    <t>Nurodoma bendra pareiškėjo, partnerio nuosavo įnašo (privačiomis, savivaldybės biudžeto ir (ar) kitomis viešosiomis lėšomis) suma</t>
  </si>
  <si>
    <t>Fondas, kurio lėšomis suplanuotas projekto finansavimas</t>
  </si>
  <si>
    <r>
      <t xml:space="preserve">PATVIRTINTA 
</t>
    </r>
    <r>
      <rPr>
        <u/>
        <sz val="10"/>
        <rFont val="Times New Roman"/>
        <family val="1"/>
        <charset val="186"/>
      </rPr>
      <t xml:space="preserve">                             </t>
    </r>
    <r>
      <rPr>
        <sz val="10"/>
        <rFont val="Times New Roman"/>
        <family val="1"/>
        <charset val="186"/>
      </rPr>
      <t xml:space="preserve"> vietos veiklos grupės ___________ susirinkimo
 </t>
    </r>
    <r>
      <rPr>
        <u/>
        <sz val="10"/>
        <rFont val="Times New Roman"/>
        <family val="1"/>
        <charset val="186"/>
      </rPr>
      <t xml:space="preserve">         </t>
    </r>
    <r>
      <rPr>
        <sz val="10"/>
        <rFont val="Times New Roman"/>
        <family val="1"/>
        <charset val="186"/>
      </rPr>
      <t xml:space="preserve"> m. </t>
    </r>
    <r>
      <rPr>
        <u/>
        <sz val="10"/>
        <rFont val="Times New Roman"/>
        <family val="1"/>
        <charset val="186"/>
      </rPr>
      <t xml:space="preserve">              </t>
    </r>
    <r>
      <rPr>
        <sz val="10"/>
        <rFont val="Times New Roman"/>
        <family val="1"/>
        <charset val="186"/>
      </rPr>
      <t xml:space="preserve">  d. protokolu Nr. </t>
    </r>
    <r>
      <rPr>
        <u/>
        <sz val="10"/>
        <rFont val="Times New Roman"/>
        <family val="1"/>
        <charset val="186"/>
      </rPr>
      <t xml:space="preserve">                    </t>
    </r>
    <r>
      <rPr>
        <sz val="10"/>
        <rFont val="Times New Roman"/>
        <family val="1"/>
        <charset val="186"/>
      </rPr>
      <t xml:space="preserve">                                            </t>
    </r>
  </si>
  <si>
    <t xml:space="preserve">Vietos plėtros projektų įgyvendinimo planui (toliau – PĮP)  suteiktas unikalus projekto kodas </t>
  </si>
  <si>
    <t>Nurodomas projekto pavadinimas pagal vietos plėtros PĮP</t>
  </si>
  <si>
    <t>Nurodomas kvietimo, pagal kurį atrinktas vietos plėtros PĮP, numeris</t>
  </si>
  <si>
    <t>Iš jų Europos regioninės plėtros fondo lėšomis suplanuota finansuoti:</t>
  </si>
  <si>
    <t>Iš jų Europos socialinis fondo + lėšomis suplanuota finansuoti:</t>
  </si>
  <si>
    <t>Prašoma skirti finansavimo lėšų suma (eurais)</t>
  </si>
  <si>
    <t>Vertinimo metu skirta balų suma</t>
  </si>
  <si>
    <t xml:space="preserve">Nurodomas vietos plėtros PĮP CPVA suteiktas unikalus projekto kodas </t>
  </si>
  <si>
    <t>Projekto tikslas, veiklos ir jų fiziniai įgyvendinimo rodikliai</t>
  </si>
  <si>
    <t>Pareiškėjo partnerio (-ių) pavadinimas (-ai) ir kontaktiniai duomenys</t>
  </si>
  <si>
    <t>SIŪLOMŲ FINANSUOTI VIETOS PLĖTROS PROJEKTŲ ĮGYVENDINIMO PLANŲ SĄRAŠAS</t>
  </si>
  <si>
    <t>Projektui suplanuotos  finansavimo lėšos</t>
  </si>
  <si>
    <t>Nurodoma bendra projektui suplanuota Europos Sąjungos fondų ir bendrojo finansavimo lėšų suma</t>
  </si>
  <si>
    <t>(miesto vietos veiklos grupės (toliau – VVG) pavadinimas)</t>
  </si>
  <si>
    <t>Vietos plėtros strategijos (toliau – strategija) įgyvendinimo veiksmo, kuriam įgyvendinti skirtas projektas, numeris ir pavadinimas</t>
  </si>
  <si>
    <t>Nurodoma: 1) pareiškėjo pavadinimas pagal vietos plėtros PĮP ir Juridinių asmenų registrą (pasitikrinti   Juridinių asmenų registre įregistruotą pareiškėjo pavadinimą galima interneto svetainėje http://www.registrucentras.lt/jar/p/index.php ); 2) pareiškėjo kontaktiniai duomenys (el. paštas, telefono numeris, adresas, kuriais CPVA gali susisiekti su pareiškėju)</t>
  </si>
  <si>
    <t>Nurodoma: 1) pareiškėjo partnerio pavadinimas pagal vietos plėtros PĮP ir Juridinių asmenų registrą (pasitikrinti   Juridinių asmenų registre įregistruotą partnerio pavadinimą galima interneto svetainėje http://www.registrucentras.lt/jar/p/index.php ); 2) partnerio kontaktiniai duomenys (el. paštas, telefono numeris, adresas, interneto svetainė (jei turi)</t>
  </si>
  <si>
    <t>Nurodoma: 1) projekto tikslas, kurio bus siekiama įgyvendinant projektą, 2) numatytos vykdyti projekto veiklos; 3) prie kiekvienos projekto veiklos – veiklos fizinis (-iai) įgyvendinimo rodiklis (-iai) ir  projektu planuojama (-os) pasiekti fizinio (-ių) rodiklio (-ių) reikšmė (-ės)</t>
  </si>
  <si>
    <t>Nurodomi projekto įgyvendinimo metu numatyti pasiekti stebėsenos rodikliai (produkto ir, jei taikoma, rezultato) ir jų reikšmės</t>
  </si>
  <si>
    <t>Nurodoma bendra lėšų, nurodytų stulpeliuose 11–12, suma</t>
  </si>
  <si>
    <t xml:space="preserve">Nurodomas strategijos įgyvendinimo veiksmo, kuriam įgyvendinti skirtas projektas, numeris ir pavadinimas turi sutapti su strategijos, kuri skelbiama puslapyje  http://www.miestobendruomene.lt/igyvendinamos-strategijos/, dalyje „... miesto 2022–2029 m. vietos plėtros strategijos finansinis veiksmų planas“ nurodytu atitinkamo strategijos veiksmo numeriu ir pavadinimu </t>
  </si>
  <si>
    <t>Nurodomas projektui finansuoti suplanuotas fondas: Europos regioninės plėtros fondas arba „Europos socialinis fondas +“</t>
  </si>
  <si>
    <t>Asociacija „Vilniaus miesto tikslinės teritorijos vietos veiklos grupė“</t>
  </si>
  <si>
    <r>
      <t>NR. 1</t>
    </r>
    <r>
      <rPr>
        <b/>
        <u/>
        <sz val="11"/>
        <rFont val="Times New Roman"/>
        <family val="1"/>
        <charset val="186"/>
      </rPr>
      <t xml:space="preserve">                                       </t>
    </r>
  </si>
  <si>
    <t>1.</t>
  </si>
  <si>
    <t>11-580-K</t>
  </si>
  <si>
    <t>11-580-K-0001</t>
  </si>
  <si>
    <t>11-580-K-0002</t>
  </si>
  <si>
    <t>11-580-K-0003</t>
  </si>
  <si>
    <t>2.</t>
  </si>
  <si>
    <t>3.</t>
  </si>
  <si>
    <t>1.1.1. Socialinės integracijos paslaugų ir priemonių užtikrinimas</t>
  </si>
  <si>
    <t>VšĮ Vilniaus socialinis klubas, Vilnius, Dzūkų g. 37, LT-02164, +370 647 06985, info@vilniussocialclub.lt</t>
  </si>
  <si>
    <t>VšĮ "Neformalaus ugdymo namai", Mokyklos g. 10, 32243 Antalieptės mst., Antalieptės sen., Zarasų r. sav., +37060581516, inga.rancova@zmogui.lt</t>
  </si>
  <si>
    <t>VšĮ "SOPA", Vilnius, Krokuvos g. 8, LT-09314, +37061600786, info@sopa.lt</t>
  </si>
  <si>
    <t>-</t>
  </si>
  <si>
    <t>1) Priėmimo ir integracijos agentūra, 188720365, Vilnius, A. Jaroševičiaus g. 10B, LT-02112, +370 34973377; 2) Viešoji  įstaiga DUKU, 302297941 , Skatulės g. 15, 06292 Papiškių k., Zujūnų sen., Vilniaus r. sav., +370 655 02233, tomasduku@gmail.com; 3) Vilniaus arkivyskupijos
Caritas, 191677454, Vilnius, Odminių g. 12, LT-01122, +370 616 26936, amc@vilnius.caritas.lt; 4) VIEŠOJI ĮSTAIGA ROMŲ VISUOMENĖS CENTRAS, 125607735, Vilnius, T. Ševčenkos g.
16B, LT-03111, +370 521 04134, sn713@hotmail.com</t>
  </si>
  <si>
    <t>Atviras darbas su jaunimu Naujininkuose: socialinės atskirties mažinimas Vilniaus mieste</t>
  </si>
  <si>
    <t>"Įgūdžių laboratorija" programos taikymas užtikrinant socialinės integracijos paslaugas bei priemones siekiant mažinti strategijos teritorijoje gyvenančio jaunimo socialinę atskirtį</t>
  </si>
  <si>
    <t>Pro+aktyvūs</t>
  </si>
  <si>
    <t xml:space="preserve"> „Europos socialinis fondas +“</t>
  </si>
  <si>
    <t>1) Sudaryti palankias sąlygas jaunimo asmeninių, socialinių kompetencijų ugdymui, turiningam laisvalaikiui ir aktyviam dalyvavimui bendruomenės gyvenime, siekiant skatinti jų
saviraišką, socialinę integraciją bei įgalinimą veikti gyvenamojoje aplinkoje; 2) Atviras darbas su jaunimu; 3) 160 vnt.</t>
  </si>
  <si>
    <t>1) Projekto tikslas - socialiai pažeidžiemiems jaunnuoliams, gyvenantiems tikslinėje teritorijoje, teikti socialinės integracijos paslaugas bei priemones taikant socialinių ir darbinių įgūdžių ugdymo programą “Įgūdžių laboratorija” ir mažinti startegijos teritorijoje gyvenančio jaunimo socialinę atskirtį ir skurdo problemas. 2) Socialiai pažeidžiamų jaunuolių, gyvenančių tikslinėje teritorijoje, pasiekiamumo  didinimas ir motyvavimas dalyvauti socialinės integracijos veiklose - . 3) 50 vnt.</t>
  </si>
  <si>
    <t>BIVP projektų veiklų dalyviai (įskaitant visas tikslines grupes) - 50. Bendruomenės inicijuotos vietos plėtros projektai, kuriuos įgyvendino nevyriausybinės organizacijos ir (arba) kurie įgyvendinti kartu su partneriu – 1; Bendruomenės inicijuotos vietos plėtros projektų veiklų dalyvių, kurie po dalyvavimo veiklose toliau dalyvauja socialinei integracijai skirtose veiklose ir (ar)  darbo rinkoje, dalis - 40 proc.; Bendruomenės inicijuotos vietos plėtros projektų veiklų dalyvių, kurie po dalyvavimo veiklose toliau dalyvauja socialinei integracijai skirtose veiklose ir (ar) darbo rinkoje, dalis – 20 vnt.; Bendruomenės inicijuotos vietos plėtros projektų veiklų dalyvių, kurie po dalyvavimo veiklose toliau dalyvauja socialinei integracijai skirtose veiklose ir (ar) darbo rinkoje, dalis - 10 vnt.</t>
  </si>
  <si>
    <t>BIVP projektų veiklų dalyviai (įskaitant visas tikslines grupes) - 40. Bendruomenės 
inicijuotos vietos 
plėtros projektai, 
kuriuos 
įgyvendino 
nevyriausybinės 
organizacijos ir 
(arba) kurie 
įgyvendinti kartu 
su partneriu - 1. Bendruomenės inicijuotos vietos plėtros projektų veiklų dalyvių, kurie po dalyvavimo veiklose toliau dalyvauja socialinei integracijai skirtose veiklose ir (ar)  darbo rinkoje, dalis - 40 proc.; Bendruomenės inicijuotos vietos plėtros projektų veiklų dalyvių, kurie po dalyvavimo veiklose toliau dalyvauja socialinei integracijai skirtose veiklose ir (ar) darbo rinkoje, dalis - 16 vnt.</t>
  </si>
  <si>
    <t>1)  Projekto tikslas – mažinti mažiau galimybių turinčio jaunimo (įskaitant jaunimą su negalia) socialinę atskirtį ir didinti jų užimtumą, teikiant individualizuotas pagalbos įsidarbinant, 
motyvavimo ir įgūdžių ugdymo paslaugas, kurios pritaikytos skirtingiems poreikiams ir orientuotos į tvarius, ilgalaikius rezultatus. Projektu siekiama sudaryti sąlygas jauniems 
žmonėms su negalia iš Vilniaus miesto Šiaurės ir Pietų tikslinių teritorijų įsitraukti į darbo rinką ir aktyviau dalyvauti visuomeniniame gyvenime, kartu keičiant darbdavių požiūrį į 
negalią ir kuriant socialiai atsakingą, įtraukiančią aplinką. 2) Pagalbos įsidarbinant 
ir aktyvinimo 
paslaugos. 3) 20 asm.</t>
  </si>
  <si>
    <t xml:space="preserve">BIVP projektų veiklų dalyviai (įskaitant visas tikslines grupes) - 26.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</si>
</sst>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charset val="186"/>
      <scheme val="minor"/>
    </font>
    <font>
      <sz val="10"/>
      <name val="Arial"/>
      <family val="2"/>
      <charset val="186"/>
    </font>
    <font>
      <sz val="10"/>
      <name val="Times New Roman"/>
      <family val="1"/>
      <charset val="186"/>
    </font>
    <font>
      <i/>
      <sz val="10"/>
      <name val="Times New Roman"/>
      <family val="1"/>
      <charset val="186"/>
    </font>
    <font>
      <b/>
      <sz val="10"/>
      <name val="Times New Roman"/>
      <family val="1"/>
      <charset val="186"/>
    </font>
    <font>
      <sz val="10"/>
      <color theme="1"/>
      <name val="Times New Roman"/>
      <family val="1"/>
      <charset val="186"/>
    </font>
    <font>
      <b/>
      <sz val="10"/>
      <color theme="1"/>
      <name val="Times New Roman"/>
      <family val="1"/>
      <charset val="186"/>
    </font>
    <font>
      <sz val="10"/>
      <name val="Times New Roman"/>
      <family val="1"/>
    </font>
    <font>
      <u/>
      <sz val="10"/>
      <name val="Times New Roman"/>
      <family val="1"/>
      <charset val="186"/>
    </font>
    <font>
      <u/>
      <sz val="10"/>
      <color theme="1"/>
      <name val="Times New Roman"/>
      <family val="1"/>
      <charset val="186"/>
    </font>
    <font>
      <b/>
      <sz val="11"/>
      <color theme="1"/>
      <name val="Times New Roman"/>
      <family val="1"/>
      <charset val="186"/>
    </font>
    <font>
      <i/>
      <sz val="11"/>
      <color theme="1"/>
      <name val="Times New Roman"/>
      <family val="1"/>
      <charset val="186"/>
    </font>
    <font>
      <b/>
      <sz val="11"/>
      <name val="Times New Roman"/>
      <family val="1"/>
      <charset val="186"/>
    </font>
    <font>
      <b/>
      <u/>
      <sz val="11"/>
      <name val="Times New Roman"/>
      <family val="1"/>
      <charset val="186"/>
    </font>
    <font>
      <i/>
      <sz val="11"/>
      <name val="Times New Roman"/>
      <family val="1"/>
      <charset val="186"/>
    </font>
    <font>
      <i/>
      <sz val="10"/>
      <name val="Times New Roman"/>
      <family val="1"/>
    </font>
    <font>
      <sz val="10"/>
      <color theme="1"/>
      <name val="Times New Roman"/>
      <family val="1"/>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s>
  <cellStyleXfs count="2">
    <xf numFmtId="0" fontId="0" fillId="0" borderId="0"/>
    <xf numFmtId="0" fontId="1" fillId="0" borderId="0"/>
  </cellStyleXfs>
  <cellXfs count="46">
    <xf numFmtId="0" fontId="0" fillId="0" borderId="0" xfId="0"/>
    <xf numFmtId="0" fontId="5" fillId="0" borderId="0" xfId="0" applyFont="1"/>
    <xf numFmtId="0" fontId="2" fillId="0" borderId="0" xfId="0" applyFont="1"/>
    <xf numFmtId="0" fontId="3" fillId="0" borderId="0" xfId="0" applyFont="1"/>
    <xf numFmtId="2" fontId="2" fillId="0" borderId="0" xfId="1" applyNumberFormat="1" applyFont="1" applyAlignment="1">
      <alignment horizontal="center" vertical="center"/>
    </xf>
    <xf numFmtId="4" fontId="5" fillId="0" borderId="1" xfId="0" applyNumberFormat="1" applyFont="1" applyBorder="1" applyAlignment="1">
      <alignment horizontal="center" vertical="center"/>
    </xf>
    <xf numFmtId="4" fontId="5" fillId="0" borderId="1" xfId="0" applyNumberFormat="1" applyFont="1" applyBorder="1" applyAlignment="1">
      <alignment horizontal="center" vertical="center" wrapText="1"/>
    </xf>
    <xf numFmtId="0" fontId="7" fillId="0" borderId="0" xfId="0" applyFont="1"/>
    <xf numFmtId="0" fontId="4" fillId="2" borderId="4" xfId="1" applyFont="1" applyFill="1" applyBorder="1" applyAlignment="1">
      <alignment horizontal="center" vertical="center" wrapText="1"/>
    </xf>
    <xf numFmtId="0" fontId="4" fillId="2" borderId="1" xfId="1" applyFont="1" applyFill="1" applyBorder="1" applyAlignment="1">
      <alignment horizontal="center" vertical="top" wrapText="1"/>
    </xf>
    <xf numFmtId="0" fontId="3" fillId="0" borderId="6" xfId="1" applyFont="1" applyBorder="1" applyAlignment="1">
      <alignment horizontal="left" vertical="top" wrapText="1"/>
    </xf>
    <xf numFmtId="0" fontId="6" fillId="0" borderId="0" xfId="0" applyFont="1" applyAlignment="1">
      <alignment horizontal="center"/>
    </xf>
    <xf numFmtId="0" fontId="4" fillId="0" borderId="0" xfId="1" applyFont="1" applyAlignment="1">
      <alignment wrapText="1"/>
    </xf>
    <xf numFmtId="0" fontId="3" fillId="0" borderId="1" xfId="0" applyFont="1" applyBorder="1" applyAlignment="1">
      <alignment horizontal="left" vertical="top" wrapText="1"/>
    </xf>
    <xf numFmtId="0" fontId="14" fillId="0" borderId="8" xfId="1" applyFont="1" applyBorder="1" applyAlignment="1">
      <alignment horizontal="center" wrapText="1"/>
    </xf>
    <xf numFmtId="0" fontId="12" fillId="0" borderId="9" xfId="1" applyFont="1" applyBorder="1" applyAlignment="1">
      <alignment horizontal="center" wrapText="1"/>
    </xf>
    <xf numFmtId="14" fontId="2" fillId="3" borderId="1" xfId="1" applyNumberFormat="1" applyFont="1" applyFill="1" applyBorder="1" applyAlignment="1">
      <alignment horizontal="center" vertical="center"/>
    </xf>
    <xf numFmtId="4" fontId="2" fillId="3" borderId="1" xfId="1" applyNumberFormat="1" applyFont="1" applyFill="1" applyBorder="1" applyAlignment="1">
      <alignment horizontal="center" vertical="top" wrapText="1"/>
    </xf>
    <xf numFmtId="0" fontId="2" fillId="3" borderId="1" xfId="1" applyFont="1" applyFill="1" applyBorder="1" applyAlignment="1">
      <alignment horizontal="center" vertical="center"/>
    </xf>
    <xf numFmtId="0" fontId="9" fillId="0" borderId="9" xfId="0" applyFont="1" applyBorder="1" applyAlignment="1">
      <alignment horizontal="center"/>
    </xf>
    <xf numFmtId="0" fontId="15" fillId="0" borderId="6" xfId="1" applyFont="1" applyBorder="1" applyAlignment="1">
      <alignment horizontal="left" vertical="top" wrapText="1"/>
    </xf>
    <xf numFmtId="0" fontId="4" fillId="2" borderId="3" xfId="1" applyFont="1" applyFill="1" applyBorder="1" applyAlignment="1">
      <alignment horizontal="right" vertical="center"/>
    </xf>
    <xf numFmtId="0" fontId="4" fillId="2" borderId="2" xfId="1" applyFont="1" applyFill="1" applyBorder="1" applyAlignment="1">
      <alignment horizontal="right" vertical="center"/>
    </xf>
    <xf numFmtId="0" fontId="4" fillId="2" borderId="7" xfId="1" applyFont="1" applyFill="1" applyBorder="1" applyAlignment="1">
      <alignment horizontal="center" vertical="center" wrapText="1"/>
    </xf>
    <xf numFmtId="0" fontId="4" fillId="2" borderId="8" xfId="1" applyFont="1" applyFill="1" applyBorder="1" applyAlignment="1">
      <alignment horizontal="center" vertical="center" wrapText="1"/>
    </xf>
    <xf numFmtId="0" fontId="4" fillId="2" borderId="1" xfId="1" applyFont="1" applyFill="1" applyBorder="1" applyAlignment="1">
      <alignment horizontal="center" vertical="center" wrapText="1"/>
    </xf>
    <xf numFmtId="0" fontId="4" fillId="2" borderId="4" xfId="1" applyFont="1" applyFill="1" applyBorder="1" applyAlignment="1">
      <alignment horizontal="center" vertical="center" wrapText="1"/>
    </xf>
    <xf numFmtId="0" fontId="4" fillId="2" borderId="6" xfId="1" applyFont="1" applyFill="1" applyBorder="1" applyAlignment="1">
      <alignment horizontal="center" vertical="center" wrapText="1"/>
    </xf>
    <xf numFmtId="0" fontId="4" fillId="2" borderId="5" xfId="1" applyFont="1" applyFill="1" applyBorder="1" applyAlignment="1">
      <alignment horizontal="center" vertical="center" wrapText="1"/>
    </xf>
    <xf numFmtId="0" fontId="2" fillId="0" borderId="0" xfId="1" applyFont="1" applyAlignment="1">
      <alignment horizontal="left" vertical="top" wrapText="1"/>
    </xf>
    <xf numFmtId="0" fontId="10" fillId="0" borderId="0" xfId="0" applyFont="1" applyAlignment="1">
      <alignment horizontal="center" wrapText="1"/>
    </xf>
    <xf numFmtId="0" fontId="10" fillId="0" borderId="0" xfId="0" applyFont="1" applyAlignment="1">
      <alignment horizontal="center"/>
    </xf>
    <xf numFmtId="0" fontId="2" fillId="0" borderId="0" xfId="1" applyFont="1" applyAlignment="1">
      <alignment horizontal="center" wrapText="1"/>
    </xf>
    <xf numFmtId="0" fontId="11" fillId="0" borderId="8" xfId="0" applyFont="1" applyBorder="1" applyAlignment="1">
      <alignment horizontal="center" vertical="top"/>
    </xf>
    <xf numFmtId="0" fontId="10" fillId="0" borderId="9" xfId="0" applyFont="1" applyBorder="1" applyAlignment="1">
      <alignment horizontal="center"/>
    </xf>
    <xf numFmtId="49" fontId="5" fillId="0" borderId="1" xfId="0" applyNumberFormat="1" applyFont="1" applyBorder="1" applyAlignment="1">
      <alignment horizontal="center" vertical="center"/>
    </xf>
    <xf numFmtId="0" fontId="5" fillId="0" borderId="1" xfId="0" applyFont="1" applyBorder="1" applyAlignment="1">
      <alignment vertical="top" wrapText="1"/>
    </xf>
    <xf numFmtId="4" fontId="5" fillId="0" borderId="1" xfId="0" applyNumberFormat="1" applyFont="1" applyBorder="1" applyAlignment="1">
      <alignment horizontal="left" vertical="top" wrapText="1"/>
    </xf>
    <xf numFmtId="4" fontId="2" fillId="0" borderId="1" xfId="1" applyNumberFormat="1" applyFont="1" applyBorder="1" applyAlignment="1">
      <alignment horizontal="left" vertical="top" wrapText="1"/>
    </xf>
    <xf numFmtId="49" fontId="2" fillId="0" borderId="1" xfId="1" applyNumberFormat="1" applyFont="1" applyBorder="1" applyAlignment="1">
      <alignment horizontal="left" vertical="top" wrapText="1"/>
    </xf>
    <xf numFmtId="0" fontId="16" fillId="0" borderId="1" xfId="0" applyFont="1" applyBorder="1" applyAlignment="1">
      <alignment horizontal="center" vertical="top" wrapText="1"/>
    </xf>
    <xf numFmtId="4" fontId="5" fillId="0" borderId="1" xfId="0" applyNumberFormat="1" applyFont="1" applyBorder="1" applyAlignment="1">
      <alignment horizontal="center" vertical="top" wrapText="1"/>
    </xf>
    <xf numFmtId="0" fontId="16" fillId="0" borderId="0" xfId="0" applyFont="1" applyAlignment="1">
      <alignment vertical="center" wrapText="1"/>
    </xf>
    <xf numFmtId="4" fontId="5" fillId="3" borderId="1" xfId="0" applyNumberFormat="1" applyFont="1" applyFill="1" applyBorder="1" applyAlignment="1">
      <alignment horizontal="center" vertical="top" wrapText="1"/>
    </xf>
    <xf numFmtId="4" fontId="5" fillId="3" borderId="1" xfId="0" applyNumberFormat="1" applyFont="1" applyFill="1" applyBorder="1" applyAlignment="1">
      <alignment horizontal="center" vertical="top"/>
    </xf>
    <xf numFmtId="4" fontId="2" fillId="3" borderId="1" xfId="1" applyNumberFormat="1" applyFont="1" applyFill="1" applyBorder="1" applyAlignment="1">
      <alignment horizontal="center" vertical="top"/>
    </xf>
  </cellXfs>
  <cellStyles count="2">
    <cellStyle name="Įprastas 2" xfId="1" xr:uid="{00000000-0005-0000-0000-000001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calcChain" Target="calcChai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1"/>
  <sheetViews>
    <sheetView tabSelected="1" zoomScale="69" zoomScaleNormal="69" zoomScaleSheetLayoutView="80" zoomScalePageLayoutView="30" workbookViewId="0">
      <selection activeCell="N17" sqref="N17"/>
    </sheetView>
  </sheetViews>
  <sheetFormatPr defaultColWidth="9.109375" defaultRowHeight="13.2" x14ac:dyDescent="0.25"/>
  <cols>
    <col min="1" max="1" width="8.6640625" style="1" customWidth="1"/>
    <col min="2" max="2" width="12.109375" style="1" customWidth="1"/>
    <col min="3" max="3" width="22.5546875" style="1" customWidth="1"/>
    <col min="4" max="4" width="29.6640625" style="1" customWidth="1"/>
    <col min="5" max="5" width="24.109375" style="1" customWidth="1"/>
    <col min="6" max="6" width="21" style="1" customWidth="1"/>
    <col min="7" max="7" width="15.88671875" style="1" customWidth="1"/>
    <col min="8" max="8" width="32" style="1" customWidth="1"/>
    <col min="9" max="9" width="23" style="1" customWidth="1"/>
    <col min="10" max="10" width="14" style="1" customWidth="1"/>
    <col min="11" max="11" width="15.44140625" style="1" customWidth="1"/>
    <col min="12" max="12" width="15" style="1" customWidth="1"/>
    <col min="13" max="13" width="17.77734375" style="1" customWidth="1"/>
    <col min="14" max="14" width="13.44140625" style="1" customWidth="1"/>
    <col min="15" max="16384" width="9.109375" style="1"/>
  </cols>
  <sheetData>
    <row r="1" spans="1:14" ht="42.6" customHeight="1" x14ac:dyDescent="0.25">
      <c r="K1" s="29"/>
      <c r="L1" s="29"/>
      <c r="M1" s="29"/>
    </row>
    <row r="2" spans="1:14" ht="20.25" customHeight="1" x14ac:dyDescent="0.25">
      <c r="A2" s="31"/>
      <c r="B2" s="31"/>
      <c r="C2" s="31"/>
      <c r="D2" s="31"/>
      <c r="E2" s="31"/>
      <c r="F2" s="31"/>
      <c r="G2" s="31"/>
      <c r="H2" s="31"/>
      <c r="I2" s="31"/>
      <c r="J2" s="31"/>
      <c r="K2" s="31"/>
      <c r="L2" s="31"/>
      <c r="M2" s="31"/>
    </row>
    <row r="3" spans="1:14" ht="17.25" customHeight="1" x14ac:dyDescent="0.25">
      <c r="A3" s="11"/>
      <c r="B3" s="11"/>
      <c r="C3" s="34" t="s">
        <v>35</v>
      </c>
      <c r="D3" s="34"/>
      <c r="E3" s="34"/>
      <c r="F3" s="34"/>
      <c r="G3" s="34"/>
      <c r="H3" s="34"/>
      <c r="I3" s="34"/>
      <c r="J3" s="34"/>
    </row>
    <row r="4" spans="1:14" ht="23.25" customHeight="1" x14ac:dyDescent="0.25">
      <c r="A4" s="11"/>
      <c r="B4" s="11"/>
      <c r="C4" s="33" t="s">
        <v>26</v>
      </c>
      <c r="D4" s="33"/>
      <c r="E4" s="33"/>
      <c r="F4" s="33"/>
      <c r="G4" s="33"/>
      <c r="H4" s="33"/>
      <c r="I4" s="33"/>
      <c r="J4" s="33"/>
    </row>
    <row r="5" spans="1:14" ht="61.8" customHeight="1" x14ac:dyDescent="0.25">
      <c r="K5" s="32" t="s">
        <v>12</v>
      </c>
      <c r="L5" s="32"/>
      <c r="M5" s="32"/>
    </row>
    <row r="6" spans="1:14" s="2" customFormat="1" ht="25.5" customHeight="1" x14ac:dyDescent="0.25">
      <c r="A6" s="30" t="s">
        <v>23</v>
      </c>
      <c r="B6" s="30"/>
      <c r="C6" s="30"/>
      <c r="D6" s="30"/>
      <c r="E6" s="30"/>
      <c r="F6" s="30"/>
      <c r="G6" s="30"/>
      <c r="H6" s="30"/>
      <c r="I6" s="30"/>
      <c r="J6" s="30"/>
      <c r="K6" s="30"/>
      <c r="L6" s="30"/>
      <c r="M6" s="30"/>
    </row>
    <row r="7" spans="1:14" s="3" customFormat="1" ht="27" customHeight="1" x14ac:dyDescent="0.25">
      <c r="A7" s="12"/>
      <c r="B7" s="12"/>
      <c r="C7" s="12"/>
      <c r="D7" s="12"/>
      <c r="E7" s="12"/>
      <c r="F7" s="12"/>
      <c r="G7" s="15" t="s">
        <v>36</v>
      </c>
      <c r="H7" s="12"/>
      <c r="J7" s="12"/>
      <c r="K7" s="12"/>
      <c r="L7" s="12"/>
      <c r="M7" s="12"/>
    </row>
    <row r="8" spans="1:14" s="3" customFormat="1" ht="27" customHeight="1" x14ac:dyDescent="0.25">
      <c r="A8" s="12"/>
      <c r="B8" s="12"/>
      <c r="C8" s="12"/>
      <c r="D8" s="12"/>
      <c r="E8" s="12"/>
      <c r="F8" s="12"/>
      <c r="G8" s="14" t="s">
        <v>7</v>
      </c>
      <c r="H8" s="12"/>
      <c r="J8" s="12"/>
      <c r="K8" s="12"/>
      <c r="L8" s="12"/>
      <c r="M8" s="12"/>
    </row>
    <row r="9" spans="1:14" s="2" customFormat="1" ht="14.25" customHeight="1" x14ac:dyDescent="0.25">
      <c r="A9" s="12"/>
      <c r="B9" s="12"/>
      <c r="C9" s="12"/>
      <c r="D9" s="12"/>
      <c r="E9" s="12"/>
      <c r="F9" s="12"/>
      <c r="H9" s="12"/>
      <c r="J9" s="12"/>
      <c r="K9" s="12"/>
      <c r="L9" s="12"/>
      <c r="M9" s="12"/>
    </row>
    <row r="10" spans="1:14" s="2" customFormat="1" ht="27" customHeight="1" x14ac:dyDescent="0.25">
      <c r="A10" s="25" t="s">
        <v>0</v>
      </c>
      <c r="B10" s="26" t="s">
        <v>9</v>
      </c>
      <c r="C10" s="26" t="s">
        <v>13</v>
      </c>
      <c r="D10" s="26" t="s">
        <v>27</v>
      </c>
      <c r="E10" s="25" t="s">
        <v>5</v>
      </c>
      <c r="F10" s="26" t="s">
        <v>22</v>
      </c>
      <c r="G10" s="25" t="s">
        <v>8</v>
      </c>
      <c r="H10" s="26" t="s">
        <v>21</v>
      </c>
      <c r="I10" s="26" t="s">
        <v>3</v>
      </c>
      <c r="J10" s="23" t="s">
        <v>18</v>
      </c>
      <c r="K10" s="24"/>
      <c r="L10" s="24"/>
      <c r="M10" s="26" t="s">
        <v>11</v>
      </c>
      <c r="N10" s="26" t="s">
        <v>19</v>
      </c>
    </row>
    <row r="11" spans="1:14" s="2" customFormat="1" ht="119.25" customHeight="1" x14ac:dyDescent="0.25">
      <c r="A11" s="26"/>
      <c r="B11" s="27"/>
      <c r="C11" s="27"/>
      <c r="D11" s="28"/>
      <c r="E11" s="26"/>
      <c r="F11" s="27"/>
      <c r="G11" s="26"/>
      <c r="H11" s="28"/>
      <c r="I11" s="28"/>
      <c r="J11" s="8" t="s">
        <v>2</v>
      </c>
      <c r="K11" s="8" t="s">
        <v>24</v>
      </c>
      <c r="L11" s="8" t="s">
        <v>6</v>
      </c>
      <c r="M11" s="28"/>
      <c r="N11" s="28"/>
    </row>
    <row r="12" spans="1:14" s="2" customFormat="1" ht="16.5" customHeight="1" x14ac:dyDescent="0.25">
      <c r="A12" s="9">
        <v>1</v>
      </c>
      <c r="B12" s="9">
        <v>2</v>
      </c>
      <c r="C12" s="9">
        <v>3</v>
      </c>
      <c r="D12" s="9">
        <v>4</v>
      </c>
      <c r="E12" s="9">
        <v>5</v>
      </c>
      <c r="F12" s="8">
        <v>6</v>
      </c>
      <c r="G12" s="9">
        <v>7</v>
      </c>
      <c r="H12" s="9">
        <v>8</v>
      </c>
      <c r="I12" s="9">
        <v>9</v>
      </c>
      <c r="J12" s="9">
        <v>10</v>
      </c>
      <c r="K12" s="9">
        <v>11</v>
      </c>
      <c r="L12" s="9">
        <v>12</v>
      </c>
      <c r="M12" s="9">
        <v>13</v>
      </c>
      <c r="N12" s="9">
        <v>14</v>
      </c>
    </row>
    <row r="13" spans="1:14" s="7" customFormat="1" ht="208.8" customHeight="1" x14ac:dyDescent="0.25">
      <c r="A13" s="10" t="s">
        <v>4</v>
      </c>
      <c r="B13" s="10" t="s">
        <v>15</v>
      </c>
      <c r="C13" s="10" t="s">
        <v>20</v>
      </c>
      <c r="D13" s="20" t="s">
        <v>33</v>
      </c>
      <c r="E13" s="13" t="s">
        <v>28</v>
      </c>
      <c r="F13" s="13" t="s">
        <v>29</v>
      </c>
      <c r="G13" s="13" t="s">
        <v>14</v>
      </c>
      <c r="H13" s="10" t="s">
        <v>30</v>
      </c>
      <c r="I13" s="10" t="s">
        <v>31</v>
      </c>
      <c r="J13" s="10" t="s">
        <v>32</v>
      </c>
      <c r="K13" s="10" t="s">
        <v>25</v>
      </c>
      <c r="L13" s="10" t="s">
        <v>10</v>
      </c>
      <c r="M13" s="20" t="s">
        <v>34</v>
      </c>
      <c r="N13" s="10"/>
    </row>
    <row r="14" spans="1:14" ht="348" customHeight="1" x14ac:dyDescent="0.25">
      <c r="A14" s="35" t="s">
        <v>37</v>
      </c>
      <c r="B14" s="5" t="s">
        <v>38</v>
      </c>
      <c r="C14" s="5" t="s">
        <v>39</v>
      </c>
      <c r="D14" s="37" t="s">
        <v>44</v>
      </c>
      <c r="E14" s="36" t="s">
        <v>45</v>
      </c>
      <c r="F14" s="37" t="s">
        <v>49</v>
      </c>
      <c r="G14" s="36" t="s">
        <v>50</v>
      </c>
      <c r="H14" s="38" t="s">
        <v>54</v>
      </c>
      <c r="I14" s="38" t="s">
        <v>57</v>
      </c>
      <c r="J14" s="41">
        <v>30495</v>
      </c>
      <c r="K14" s="41">
        <f>J14-L14</f>
        <v>28207.88</v>
      </c>
      <c r="L14" s="41">
        <v>2287.12</v>
      </c>
      <c r="M14" s="39" t="s">
        <v>53</v>
      </c>
      <c r="N14" s="40">
        <v>86</v>
      </c>
    </row>
    <row r="15" spans="1:14" ht="409.6" customHeight="1" x14ac:dyDescent="0.25">
      <c r="A15" s="35" t="s">
        <v>42</v>
      </c>
      <c r="B15" s="5" t="s">
        <v>38</v>
      </c>
      <c r="C15" s="5" t="s">
        <v>40</v>
      </c>
      <c r="D15" s="37" t="s">
        <v>44</v>
      </c>
      <c r="E15" s="36" t="s">
        <v>46</v>
      </c>
      <c r="F15" s="6" t="s">
        <v>48</v>
      </c>
      <c r="G15" s="36" t="s">
        <v>51</v>
      </c>
      <c r="H15" s="38" t="s">
        <v>55</v>
      </c>
      <c r="I15" s="42" t="s">
        <v>56</v>
      </c>
      <c r="J15" s="41">
        <f>K15+L15</f>
        <v>52154.899999999994</v>
      </c>
      <c r="K15" s="41">
        <v>45896.31</v>
      </c>
      <c r="L15" s="41">
        <v>6258.59</v>
      </c>
      <c r="M15" s="39" t="s">
        <v>53</v>
      </c>
      <c r="N15" s="40">
        <v>82</v>
      </c>
    </row>
    <row r="16" spans="1:14" ht="263.39999999999998" customHeight="1" x14ac:dyDescent="0.25">
      <c r="A16" s="35" t="s">
        <v>43</v>
      </c>
      <c r="B16" s="5" t="s">
        <v>38</v>
      </c>
      <c r="C16" s="5" t="s">
        <v>41</v>
      </c>
      <c r="D16" s="37" t="s">
        <v>44</v>
      </c>
      <c r="E16" s="36" t="s">
        <v>47</v>
      </c>
      <c r="F16" s="6" t="s">
        <v>48</v>
      </c>
      <c r="G16" s="36" t="s">
        <v>52</v>
      </c>
      <c r="H16" s="38" t="s">
        <v>58</v>
      </c>
      <c r="I16" s="38" t="s">
        <v>59</v>
      </c>
      <c r="J16" s="41">
        <v>60716.08</v>
      </c>
      <c r="K16" s="41">
        <f>J16-L16</f>
        <v>53430.15</v>
      </c>
      <c r="L16" s="41">
        <v>7285.93</v>
      </c>
      <c r="M16" s="39" t="s">
        <v>53</v>
      </c>
      <c r="N16" s="40">
        <v>64.5</v>
      </c>
    </row>
    <row r="17" spans="1:14" ht="30.75" customHeight="1" x14ac:dyDescent="0.25">
      <c r="A17" s="21" t="s">
        <v>1</v>
      </c>
      <c r="B17" s="22"/>
      <c r="C17" s="22"/>
      <c r="D17" s="22"/>
      <c r="E17" s="22"/>
      <c r="F17" s="22"/>
      <c r="G17" s="22"/>
      <c r="H17" s="22"/>
      <c r="I17" s="22"/>
      <c r="J17" s="43">
        <f>J14+J15+J16</f>
        <v>143365.97999999998</v>
      </c>
      <c r="K17" s="43">
        <f t="shared" ref="K17:L17" si="0">K14+K15+K16</f>
        <v>127534.34</v>
      </c>
      <c r="L17" s="43">
        <f t="shared" si="0"/>
        <v>15831.64</v>
      </c>
      <c r="M17" s="16"/>
      <c r="N17" s="16"/>
    </row>
    <row r="18" spans="1:14" ht="30.75" customHeight="1" x14ac:dyDescent="0.25">
      <c r="A18" s="21" t="s">
        <v>16</v>
      </c>
      <c r="B18" s="22"/>
      <c r="C18" s="22"/>
      <c r="D18" s="22"/>
      <c r="E18" s="22"/>
      <c r="F18" s="22"/>
      <c r="G18" s="22"/>
      <c r="H18" s="22"/>
      <c r="I18" s="22"/>
      <c r="J18" s="43"/>
      <c r="K18" s="43"/>
      <c r="L18" s="43"/>
      <c r="M18" s="16"/>
      <c r="N18" s="16"/>
    </row>
    <row r="19" spans="1:14" x14ac:dyDescent="0.25">
      <c r="A19" s="21" t="s">
        <v>17</v>
      </c>
      <c r="B19" s="22"/>
      <c r="C19" s="22"/>
      <c r="D19" s="22"/>
      <c r="E19" s="22"/>
      <c r="F19" s="22"/>
      <c r="G19" s="22"/>
      <c r="H19" s="22"/>
      <c r="I19" s="22"/>
      <c r="J19" s="44"/>
      <c r="K19" s="17">
        <f>K17/2</f>
        <v>63767.17</v>
      </c>
      <c r="L19" s="45"/>
      <c r="M19" s="18"/>
      <c r="N19" s="18"/>
    </row>
    <row r="21" spans="1:14" x14ac:dyDescent="0.25">
      <c r="G21" s="19"/>
      <c r="H21" s="19"/>
      <c r="K21" s="4"/>
    </row>
  </sheetData>
  <mergeCells count="21">
    <mergeCell ref="K1:M1"/>
    <mergeCell ref="A6:M6"/>
    <mergeCell ref="A2:M2"/>
    <mergeCell ref="K5:M5"/>
    <mergeCell ref="C3:J3"/>
    <mergeCell ref="C4:J4"/>
    <mergeCell ref="N10:N11"/>
    <mergeCell ref="E10:E11"/>
    <mergeCell ref="H10:H11"/>
    <mergeCell ref="I10:I11"/>
    <mergeCell ref="M10:M11"/>
    <mergeCell ref="A19:I19"/>
    <mergeCell ref="J10:L10"/>
    <mergeCell ref="A10:A11"/>
    <mergeCell ref="G10:G11"/>
    <mergeCell ref="B10:B11"/>
    <mergeCell ref="D10:D11"/>
    <mergeCell ref="A17:I17"/>
    <mergeCell ref="A18:I18"/>
    <mergeCell ref="C10:C11"/>
    <mergeCell ref="F10:F11"/>
  </mergeCells>
  <pageMargins left="0.78740157480314965" right="0.19685039370078741" top="0.78740157480314965" bottom="0.78740157480314965" header="0" footer="0"/>
  <pageSetup paperSize="9" scale="48" fitToWidth="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Lapas1</vt:lpstr>
      <vt:lpstr>Lapas1!Print_Area</vt:lpstr>
    </vt:vector>
  </TitlesOfParts>
  <Company>FM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Agnė Stalerūnaitė</dc:creator>
  <cp:lastModifiedBy>Vaidotas</cp:lastModifiedBy>
  <cp:lastPrinted>2023-11-14T10:22:18Z</cp:lastPrinted>
  <dcterms:created xsi:type="dcterms:W3CDTF">2013-02-28T07:13:39Z</dcterms:created>
  <dcterms:modified xsi:type="dcterms:W3CDTF">2025-08-11T16:29:45Z</dcterms:modified>
</cp:coreProperties>
</file>